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y Drive\FilesActive\CODES\PARTI-SUITE DISTRIBUTION\Parti-Suite DistributionPublic\TrajectorySimulation-MatlabExecutables\"/>
    </mc:Choice>
  </mc:AlternateContent>
  <bookViews>
    <workbookView xWindow="0" yWindow="0" windowWidth="18840" windowHeight="94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  <c r="B7" i="1" l="1"/>
  <c r="B8" i="1"/>
  <c r="B9" i="1"/>
  <c r="B10" i="1"/>
  <c r="B11" i="1"/>
  <c r="B6" i="1"/>
  <c r="D7" i="1" l="1"/>
  <c r="F7" i="1" s="1"/>
  <c r="H7" i="1" s="1"/>
  <c r="D8" i="1"/>
  <c r="F8" i="1" s="1"/>
  <c r="H8" i="1" s="1"/>
  <c r="D9" i="1"/>
  <c r="F9" i="1" s="1"/>
  <c r="H9" i="1" s="1"/>
  <c r="D10" i="1"/>
  <c r="F10" i="1" s="1"/>
  <c r="H10" i="1" s="1"/>
  <c r="D11" i="1"/>
  <c r="F11" i="1" s="1"/>
  <c r="H11" i="1" s="1"/>
  <c r="D6" i="1"/>
  <c r="F6" i="1" s="1"/>
  <c r="H6" i="1" s="1"/>
  <c r="C7" i="1"/>
  <c r="E7" i="1" s="1"/>
  <c r="G7" i="1" s="1"/>
  <c r="C8" i="1"/>
  <c r="E8" i="1" s="1"/>
  <c r="G8" i="1" s="1"/>
  <c r="C9" i="1"/>
  <c r="E9" i="1" s="1"/>
  <c r="G9" i="1" s="1"/>
  <c r="C10" i="1"/>
  <c r="E10" i="1" s="1"/>
  <c r="G10" i="1" s="1"/>
  <c r="C11" i="1"/>
  <c r="E11" i="1" s="1"/>
  <c r="G11" i="1" s="1"/>
  <c r="C6" i="1"/>
  <c r="E6" i="1" s="1"/>
  <c r="G6" i="1" s="1"/>
</calcChain>
</file>

<file path=xl/comments1.xml><?xml version="1.0" encoding="utf-8"?>
<comments xmlns="http://schemas.openxmlformats.org/spreadsheetml/2006/main">
  <authors>
    <author>tc={4538FB5B-7669-4466-8ABC-C414CB3789D5}</author>
    <author>tc={0BDDD0D9-D7BC-4A98-BDD3-192D464FD506}</author>
  </authors>
  <commentList>
    <comment ref="A2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Total area can be:
    1. Jet area: pi*RJET*RJET
    2. Happel sphere area: 4*pi*AG*AG</t>
        </r>
      </text>
    </comment>
    <comment ref="G4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Value of SCOV in INPUT.IN 
This value is independent from Total area (B1 cell)</t>
        </r>
      </text>
    </comment>
  </commentList>
</comments>
</file>

<file path=xl/sharedStrings.xml><?xml version="1.0" encoding="utf-8"?>
<sst xmlns="http://schemas.openxmlformats.org/spreadsheetml/2006/main" count="14" uniqueCount="10">
  <si>
    <t>pH 6.7</t>
  </si>
  <si>
    <r>
      <t>Colloid diameter (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Calibri"/>
        <family val="2"/>
        <scheme val="minor"/>
      </rPr>
      <t>m)</t>
    </r>
  </si>
  <si>
    <t>RHET (nm)</t>
  </si>
  <si>
    <t>pH 8</t>
  </si>
  <si>
    <t>Fractional SCOV</t>
  </si>
  <si>
    <r>
      <t>Surface density (#/mm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</si>
  <si>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Grain size (mm)</t>
  </si>
  <si>
    <r>
      <t>Total grain area (mm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</si>
  <si>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Relationships determined by Ron et al., 2019</t>
  </si>
  <si>
    <t># of hetdomains on grain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</si>
</sst>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00"/>
    <numFmt numFmtId="166" formatCode="0.0000"/>
    <numFmt numFmtId="167" formatCode="0.0E+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0" xfId="0" applyFont="1"/>
    <xf numFmtId="164" fontId="0" fillId="3" borderId="4" xfId="0" applyNumberFormat="1" applyFill="1" applyBorder="1" applyAlignment="1">
      <alignment vertical="center"/>
    </xf>
    <xf numFmtId="164" fontId="0" fillId="3" borderId="5" xfId="0" applyNumberFormat="1" applyFill="1" applyBorder="1" applyAlignment="1">
      <alignment vertical="center"/>
    </xf>
    <xf numFmtId="166" fontId="1" fillId="3" borderId="4" xfId="0" applyNumberFormat="1" applyFont="1" applyFill="1" applyBorder="1" applyAlignment="1">
      <alignment vertical="center"/>
    </xf>
    <xf numFmtId="167" fontId="1" fillId="3" borderId="5" xfId="0" applyNumberFormat="1" applyFont="1" applyFill="1" applyBorder="1" applyAlignment="1">
      <alignment vertical="center"/>
    </xf>
    <xf numFmtId="165" fontId="1" fillId="3" borderId="4" xfId="0" applyNumberFormat="1" applyFont="1" applyFill="1" applyBorder="1" applyAlignment="1">
      <alignment vertical="center"/>
    </xf>
    <xf numFmtId="164" fontId="0" fillId="3" borderId="6" xfId="0" applyNumberFormat="1" applyFill="1" applyBorder="1" applyAlignment="1">
      <alignment vertical="center"/>
    </xf>
    <xf numFmtId="164" fontId="0" fillId="3" borderId="7" xfId="0" applyNumberFormat="1" applyFill="1" applyBorder="1" applyAlignment="1">
      <alignment vertical="center"/>
    </xf>
    <xf numFmtId="166" fontId="1" fillId="3" borderId="6" xfId="0" applyNumberFormat="1" applyFont="1" applyFill="1" applyBorder="1" applyAlignment="1">
      <alignment vertical="center"/>
    </xf>
    <xf numFmtId="165" fontId="1" fillId="3" borderId="7" xfId="0" applyNumberFormat="1" applyFont="1" applyFill="1" applyBorder="1" applyAlignment="1">
      <alignment vertical="center"/>
    </xf>
    <xf numFmtId="164" fontId="0" fillId="3" borderId="8" xfId="0" applyNumberFormat="1" applyFill="1" applyBorder="1" applyAlignment="1">
      <alignment vertical="center"/>
    </xf>
    <xf numFmtId="164" fontId="0" fillId="3" borderId="9" xfId="0" applyNumberFormat="1" applyFill="1" applyBorder="1" applyAlignment="1">
      <alignment vertical="center"/>
    </xf>
    <xf numFmtId="166" fontId="1" fillId="3" borderId="8" xfId="0" applyNumberFormat="1" applyFont="1" applyFill="1" applyBorder="1" applyAlignment="1">
      <alignment vertical="center"/>
    </xf>
    <xf numFmtId="166" fontId="1" fillId="3" borderId="9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2" borderId="0" xfId="0" applyFill="1"/>
    <xf numFmtId="0" fontId="0" fillId="3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180975</xdr:rowOff>
    </xdr:from>
    <xdr:to>
      <xdr:col>4</xdr:col>
      <xdr:colOff>207239</xdr:colOff>
      <xdr:row>28</xdr:row>
      <xdr:rowOff>264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2C474E-04D0-45C1-AEE2-296A0AB5E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81225"/>
          <a:ext cx="4102964" cy="3048264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304800</xdr:colOff>
      <xdr:row>11</xdr:row>
      <xdr:rowOff>180975</xdr:rowOff>
    </xdr:from>
    <xdr:to>
      <xdr:col>11</xdr:col>
      <xdr:colOff>140564</xdr:colOff>
      <xdr:row>28</xdr:row>
      <xdr:rowOff>264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01C3E8-FBFE-4B5B-BA54-19A9D429C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00525" y="2181225"/>
          <a:ext cx="4102964" cy="304826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esar Ron" id="{FC6693F7-5A6B-4465-8D57-8F52EFA9ADDE}" userId="48f18225491b845e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19-04-03T15:21:50.17" personId="{FC6693F7-5A6B-4465-8D57-8F52EFA9ADDE}" id="{4538FB5B-7669-4466-8ABC-C414CB3789D5}">
    <text>Total area can be:
    1. Jet area: pi*RJET*RJET
    2. Happel sphere area: 4*pi*AG*AG</text>
  </threadedComment>
  <threadedComment ref="G3" dT="2019-04-03T15:22:36.36" personId="{FC6693F7-5A6B-4465-8D57-8F52EFA9ADDE}" id="{0BDDD0D9-D7BC-4A98-BDD3-192D464FD506}">
    <text>Value of SCOV in INPUT.IN 
This value is independent from Total area (B1 cell)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D6" sqref="D6:D11"/>
    </sheetView>
  </sheetViews>
  <sheetFormatPr defaultRowHeight="14.25" x14ac:dyDescent="0.45"/>
  <cols>
    <col min="1" max="1" width="23.73046875" customWidth="1"/>
    <col min="2" max="2" width="10.1328125" customWidth="1"/>
    <col min="3" max="3" width="11.73046875" customWidth="1"/>
    <col min="4" max="4" width="12.86328125" customWidth="1"/>
  </cols>
  <sheetData>
    <row r="1" spans="1:8" x14ac:dyDescent="0.45">
      <c r="A1" s="2" t="s">
        <v>6</v>
      </c>
      <c r="B1" s="25">
        <v>0.255</v>
      </c>
    </row>
    <row r="2" spans="1:8" ht="15.75" x14ac:dyDescent="0.45">
      <c r="A2" s="1" t="s">
        <v>7</v>
      </c>
      <c r="B2" s="26">
        <f>4*PI()*(B1)^2</f>
        <v>0.81712824919870519</v>
      </c>
    </row>
    <row r="3" spans="1:8" ht="14.65" thickBot="1" x14ac:dyDescent="0.5">
      <c r="A3" s="2"/>
      <c r="B3" s="2" t="s">
        <v>8</v>
      </c>
    </row>
    <row r="4" spans="1:8" ht="26.65" customHeight="1" thickBot="1" x14ac:dyDescent="0.5">
      <c r="A4" s="16"/>
      <c r="B4" s="16"/>
      <c r="C4" s="27" t="s">
        <v>5</v>
      </c>
      <c r="D4" s="28"/>
      <c r="E4" s="29" t="s">
        <v>9</v>
      </c>
      <c r="F4" s="30"/>
      <c r="G4" s="27" t="s">
        <v>4</v>
      </c>
      <c r="H4" s="28"/>
    </row>
    <row r="5" spans="1:8" ht="14.65" thickBot="1" x14ac:dyDescent="0.5">
      <c r="A5" s="17" t="s">
        <v>1</v>
      </c>
      <c r="B5" s="18" t="s">
        <v>2</v>
      </c>
      <c r="C5" s="19" t="s">
        <v>0</v>
      </c>
      <c r="D5" s="20" t="s">
        <v>3</v>
      </c>
      <c r="E5" s="19" t="s">
        <v>0</v>
      </c>
      <c r="F5" s="20" t="s">
        <v>3</v>
      </c>
      <c r="G5" s="19" t="s">
        <v>0</v>
      </c>
      <c r="H5" s="20" t="s">
        <v>3</v>
      </c>
    </row>
    <row r="6" spans="1:8" x14ac:dyDescent="0.45">
      <c r="A6" s="21">
        <v>0.11</v>
      </c>
      <c r="B6" s="24">
        <f>ROUND(0.8711*A6^3-13.495*A6^2+93.529*A6+34.335,-1)</f>
        <v>40</v>
      </c>
      <c r="C6" s="12">
        <f>6244+375000000000000*B6^(-5.5)</f>
        <v>585274.33328278433</v>
      </c>
      <c r="D6" s="13">
        <f>437+37500000000000*B6^(-5.5)</f>
        <v>58340.033328278434</v>
      </c>
      <c r="E6" s="12">
        <f>C6*$B$2</f>
        <v>478244.19125630101</v>
      </c>
      <c r="F6" s="13">
        <f>D6*$B$2</f>
        <v>47671.289291730267</v>
      </c>
      <c r="G6" s="14">
        <f>ROUND(E6,0)*(PI()*(B6*0.000001)^2)/$B$2</f>
        <v>2.9419084967320253E-3</v>
      </c>
      <c r="H6" s="15">
        <f>ROUND(F6,0)*(PI()*(B6*0.000001)^2)/$B$2</f>
        <v>2.9324721261053433E-4</v>
      </c>
    </row>
    <row r="7" spans="1:8" x14ac:dyDescent="0.45">
      <c r="A7" s="22">
        <v>0.25</v>
      </c>
      <c r="B7" s="24">
        <f t="shared" ref="B7:B11" si="0">ROUND(0.8711*A7^3-13.495*A7^2+93.529*A7+34.335,-1)</f>
        <v>60</v>
      </c>
      <c r="C7" s="3">
        <f t="shared" ref="C7:C11" si="1">6244+375000000000000*B7^(-5.5)</f>
        <v>68502.605745361128</v>
      </c>
      <c r="D7" s="4">
        <f t="shared" ref="D7:D11" si="2">437+37500000000000*B7^(-5.5)</f>
        <v>6662.8605745361128</v>
      </c>
      <c r="E7" s="3">
        <f t="shared" ref="E7:E11" si="3">C7*$B$2</f>
        <v>55975.414298256102</v>
      </c>
      <c r="F7" s="4">
        <f t="shared" ref="F7:F11" si="4">D7*$B$2</f>
        <v>5444.4115959257724</v>
      </c>
      <c r="G7" s="5">
        <f t="shared" ref="G7:G11" si="5">ROUND(E7,0)*(PI()*(B7*0.000001)^2)/$B$2</f>
        <v>7.7474048442906565E-4</v>
      </c>
      <c r="H7" s="6">
        <f t="shared" ref="H7:H11" si="6">ROUND(F7,0)*(PI()*(B7*0.000001)^2)/$B$2</f>
        <v>7.5349480968858124E-5</v>
      </c>
    </row>
    <row r="8" spans="1:8" x14ac:dyDescent="0.45">
      <c r="A8" s="22">
        <v>1</v>
      </c>
      <c r="B8" s="24">
        <f t="shared" si="0"/>
        <v>120</v>
      </c>
      <c r="C8" s="3">
        <f t="shared" si="1"/>
        <v>7619.7338221801438</v>
      </c>
      <c r="D8" s="4">
        <f t="shared" si="2"/>
        <v>574.57338221801444</v>
      </c>
      <c r="E8" s="3">
        <f t="shared" si="3"/>
        <v>6226.2997574782185</v>
      </c>
      <c r="F8" s="4">
        <f t="shared" si="4"/>
        <v>469.50014184798459</v>
      </c>
      <c r="G8" s="7">
        <f t="shared" si="5"/>
        <v>3.446920415224913E-4</v>
      </c>
      <c r="H8" s="6">
        <f t="shared" si="6"/>
        <v>2.6020761245674734E-5</v>
      </c>
    </row>
    <row r="9" spans="1:8" x14ac:dyDescent="0.45">
      <c r="A9" s="22">
        <v>2</v>
      </c>
      <c r="B9" s="24">
        <f t="shared" si="0"/>
        <v>170</v>
      </c>
      <c r="C9" s="3">
        <f t="shared" si="1"/>
        <v>6446.5639700461124</v>
      </c>
      <c r="D9" s="4">
        <f t="shared" si="2"/>
        <v>457.25639700461124</v>
      </c>
      <c r="E9" s="3">
        <f t="shared" si="3"/>
        <v>5267.6695301912341</v>
      </c>
      <c r="F9" s="4">
        <f t="shared" si="4"/>
        <v>373.63711911928607</v>
      </c>
      <c r="G9" s="5">
        <f t="shared" si="5"/>
        <v>5.8533333333333321E-4</v>
      </c>
      <c r="H9" s="6">
        <f t="shared" si="6"/>
        <v>4.155555555555555E-5</v>
      </c>
    </row>
    <row r="10" spans="1:8" x14ac:dyDescent="0.45">
      <c r="A10" s="22">
        <v>4.4000000000000004</v>
      </c>
      <c r="B10" s="24">
        <f t="shared" si="0"/>
        <v>260</v>
      </c>
      <c r="C10" s="3">
        <f t="shared" si="1"/>
        <v>6263.5739220234063</v>
      </c>
      <c r="D10" s="4">
        <f t="shared" si="2"/>
        <v>438.9573922023406</v>
      </c>
      <c r="E10" s="3">
        <f t="shared" si="3"/>
        <v>5118.1431926296536</v>
      </c>
      <c r="F10" s="4">
        <f t="shared" si="4"/>
        <v>358.68448536312792</v>
      </c>
      <c r="G10" s="5">
        <f t="shared" si="5"/>
        <v>1.3301683967704727E-3</v>
      </c>
      <c r="H10" s="6">
        <f t="shared" si="6"/>
        <v>9.3304113802383681E-5</v>
      </c>
    </row>
    <row r="11" spans="1:8" ht="14.65" thickBot="1" x14ac:dyDescent="0.5">
      <c r="A11" s="23">
        <v>6.8</v>
      </c>
      <c r="B11" s="24">
        <f t="shared" si="0"/>
        <v>320</v>
      </c>
      <c r="C11" s="8">
        <f t="shared" si="1"/>
        <v>6250.2475017574607</v>
      </c>
      <c r="D11" s="9">
        <f t="shared" si="2"/>
        <v>437.6247501757461</v>
      </c>
      <c r="E11" s="8">
        <f t="shared" si="3"/>
        <v>5107.2537981696551</v>
      </c>
      <c r="F11" s="9">
        <f t="shared" si="4"/>
        <v>357.59554591712816</v>
      </c>
      <c r="G11" s="10">
        <f t="shared" si="5"/>
        <v>2.0105990003844668E-3</v>
      </c>
      <c r="H11" s="11">
        <f t="shared" si="6"/>
        <v>1.4094271434063818E-4</v>
      </c>
    </row>
  </sheetData>
  <mergeCells count="3">
    <mergeCell ref="C4:D4"/>
    <mergeCell ref="E4:F4"/>
    <mergeCell ref="G4:H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Ron</dc:creator>
  <cp:lastModifiedBy>William Paul Johnson</cp:lastModifiedBy>
  <dcterms:created xsi:type="dcterms:W3CDTF">2019-04-03T14:51:43Z</dcterms:created>
  <dcterms:modified xsi:type="dcterms:W3CDTF">2019-07-15T18:21:28Z</dcterms:modified>
</cp:coreProperties>
</file>